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F\R3-Pro\4_Call for tenders\2017\05.2017_OP_CFS audit\3_Q and A\Before Opening\"/>
    </mc:Choice>
  </mc:AlternateContent>
  <bookViews>
    <workbookView xWindow="0" yWindow="0" windowWidth="28800" windowHeight="13020"/>
  </bookViews>
  <sheets>
    <sheet name="Batch 1" sheetId="1" r:id="rId1"/>
    <sheet name="Batch 2" sheetId="2" r:id="rId2"/>
    <sheet name="Batch 3" sheetId="3" r:id="rId3"/>
    <sheet name="Batch 4" sheetId="4" r:id="rId4"/>
  </sheets>
  <definedNames>
    <definedName name="_xlnm._FilterDatabase" localSheetId="2" hidden="1">'Batch 3'!$A$3:$F$3</definedName>
  </definedNames>
  <calcPr calcId="152511"/>
</workbook>
</file>

<file path=xl/calcChain.xml><?xml version="1.0" encoding="utf-8"?>
<calcChain xmlns="http://schemas.openxmlformats.org/spreadsheetml/2006/main">
  <c r="A5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E28" i="4"/>
  <c r="F28" i="4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G27" i="3"/>
  <c r="G32" i="3"/>
  <c r="E34" i="3"/>
  <c r="F34" i="3"/>
  <c r="G34" i="3"/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E44" i="2"/>
  <c r="F44" i="2"/>
  <c r="F36" i="1" l="1"/>
  <c r="E3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<sst xmlns="http://schemas.openxmlformats.org/spreadsheetml/2006/main" count="406" uniqueCount="241">
  <si>
    <t>P004 Imperial College of Science, Technology and Medicine</t>
  </si>
  <si>
    <t>P240 Technical University of Denmark</t>
  </si>
  <si>
    <t>P017 Technische Universiteit Delft</t>
  </si>
  <si>
    <t>P025 Technische Universität Berlin</t>
  </si>
  <si>
    <t>P020 ASTER - Regional Technology Development Agency</t>
  </si>
  <si>
    <t>P001 Universiteit Utrecht</t>
  </si>
  <si>
    <t>P110 RWTH AACHEN University</t>
  </si>
  <si>
    <t>P018 Wageningen University</t>
  </si>
  <si>
    <t>P030 ARIA Technologies SA</t>
  </si>
  <si>
    <t>P091 The University of Reading</t>
  </si>
  <si>
    <t>P075 Birmingham Science Park - Aston Ltd</t>
  </si>
  <si>
    <t>P276 Norwegian University of Science and Technology</t>
  </si>
  <si>
    <t>P036 Stichting Deltares</t>
  </si>
  <si>
    <t>P052 Universite Pierre et Marie Curie - Paris 6</t>
  </si>
  <si>
    <t>KIC LE/Partner</t>
  </si>
  <si>
    <t>UK</t>
  </si>
  <si>
    <t>DK</t>
  </si>
  <si>
    <t>NL</t>
  </si>
  <si>
    <t>FR</t>
  </si>
  <si>
    <t>DE</t>
  </si>
  <si>
    <t>SE</t>
  </si>
  <si>
    <t>HU</t>
  </si>
  <si>
    <t>CH</t>
  </si>
  <si>
    <t>NO</t>
  </si>
  <si>
    <t>IT</t>
  </si>
  <si>
    <t>Country</t>
  </si>
  <si>
    <t>City</t>
  </si>
  <si>
    <t>Count</t>
  </si>
  <si>
    <t>London</t>
  </si>
  <si>
    <t>Utrecht</t>
  </si>
  <si>
    <t>Zurich</t>
  </si>
  <si>
    <t>Leverkusen</t>
  </si>
  <si>
    <t>Delft</t>
  </si>
  <si>
    <t>Wageningen</t>
  </si>
  <si>
    <t>Bologna</t>
  </si>
  <si>
    <t>Berlin</t>
  </si>
  <si>
    <t>Boulogne-Billancourt</t>
  </si>
  <si>
    <t>Paris</t>
  </si>
  <si>
    <t>Courbevoie</t>
  </si>
  <si>
    <t>Frankfurt am Main</t>
  </si>
  <si>
    <t>Birmingham</t>
  </si>
  <si>
    <t>Whiteknights</t>
  </si>
  <si>
    <t>Aachen</t>
  </si>
  <si>
    <t>Goeteborg</t>
  </si>
  <si>
    <t>Ujbarok</t>
  </si>
  <si>
    <t>Lyngby</t>
  </si>
  <si>
    <t>Trondheim</t>
  </si>
  <si>
    <t>Estimated EIT grant</t>
  </si>
  <si>
    <t>Estimated KAVA costs</t>
  </si>
  <si>
    <t>P000 Climate-KIC Holding B.V.</t>
  </si>
  <si>
    <t>P005 Eidgenössische Technische Hochschule Zürich</t>
  </si>
  <si>
    <t>P032 l’Institut national de la recherche agronomique</t>
  </si>
  <si>
    <t>P040 Nederlandse Organisatie voor Toegepast Natuurwetenschappelijk Onderzoek TNO</t>
  </si>
  <si>
    <t>P042 ENGIE S.A.</t>
  </si>
  <si>
    <t>P044 Covestro AG</t>
  </si>
  <si>
    <t>P053 Stichting Wageningen Research</t>
  </si>
  <si>
    <t>P055 Provadis School of International Management and Technology A.G.</t>
  </si>
  <si>
    <t>P109 SouthPole Carbon</t>
  </si>
  <si>
    <t>P183 Chalmers tekniska högskola AB</t>
  </si>
  <si>
    <t>P223 Oasis Palm Tree Ltd</t>
  </si>
  <si>
    <t>P224 PANNON Pro Innovation Services</t>
  </si>
  <si>
    <t>P273 Arx-IT Consulting</t>
  </si>
  <si>
    <t>146 BT ITALIA SPA</t>
  </si>
  <si>
    <t>004 Technische Universiteit Delft</t>
  </si>
  <si>
    <t>006 Universiteit Twente</t>
  </si>
  <si>
    <t>019 Institut Mines-Télécom</t>
  </si>
  <si>
    <t>121 Universidad Politécnica de Madrid</t>
  </si>
  <si>
    <t>ES</t>
  </si>
  <si>
    <t>Enschede</t>
  </si>
  <si>
    <t>Madrid</t>
  </si>
  <si>
    <t>Milan</t>
  </si>
  <si>
    <t>Geneva</t>
  </si>
  <si>
    <t>Framfield</t>
  </si>
  <si>
    <t>MILANO</t>
  </si>
  <si>
    <t>143 Santer Reply SpA Con</t>
  </si>
  <si>
    <t>142 Security Reply srl con Socio Unico</t>
  </si>
  <si>
    <t>FI</t>
  </si>
  <si>
    <t>JORVAS</t>
  </si>
  <si>
    <t>136 Oy L M Ericcson Ab</t>
  </si>
  <si>
    <t>OULU</t>
  </si>
  <si>
    <t>133 Elektrobit Wireless Communications</t>
  </si>
  <si>
    <t>HYVINKÄÄ</t>
  </si>
  <si>
    <t>132 KONE Corporation</t>
  </si>
  <si>
    <t>MILAN</t>
  </si>
  <si>
    <t>128 CEFRIEL S.CONS.R.L.</t>
  </si>
  <si>
    <t>HELSINKI</t>
  </si>
  <si>
    <t>125 F-Secure Oyj</t>
  </si>
  <si>
    <t>MADRID</t>
  </si>
  <si>
    <t>119 ATOS Spain S.A.</t>
  </si>
  <si>
    <t>GB</t>
  </si>
  <si>
    <t>LONDON</t>
  </si>
  <si>
    <t>112 British Telecommunications public limited company</t>
  </si>
  <si>
    <t>111 Fundación IMDEA Software</t>
  </si>
  <si>
    <t>BE</t>
  </si>
  <si>
    <t>ZWIJNAARDE</t>
  </si>
  <si>
    <t>110 iMinds vzw.</t>
  </si>
  <si>
    <t>VÉLIZY</t>
  </si>
  <si>
    <t>096 Thales Services SAS</t>
  </si>
  <si>
    <t>PARIS</t>
  </si>
  <si>
    <t>092 Commissariat à l'Energie Atomique et aux Energies Alternatives</t>
  </si>
  <si>
    <t>TRENTO</t>
  </si>
  <si>
    <t>079 EIT ICT Labs Italy</t>
  </si>
  <si>
    <t>075 POLITECNICO DI MILANO</t>
  </si>
  <si>
    <t>BUDAPEST</t>
  </si>
  <si>
    <t>071 Eötvös Loránd University</t>
  </si>
  <si>
    <t>ROME</t>
  </si>
  <si>
    <t>069 Engineering Ingegneria Informatica S.p.A.</t>
  </si>
  <si>
    <t>068 TELECOM ITALIA SPA</t>
  </si>
  <si>
    <t>063 University of Trento</t>
  </si>
  <si>
    <t>062 Fondazione Bruno Kessler</t>
  </si>
  <si>
    <t>DEN HAAG</t>
  </si>
  <si>
    <t>050 Nederlandse Organisatie voor Toegepast Natuurwetenschappelijk Onderzoek</t>
  </si>
  <si>
    <t>BERLIN</t>
  </si>
  <si>
    <t>044 EIT ICT Labs Germany GmbH</t>
  </si>
  <si>
    <t>EINDHOVEN</t>
  </si>
  <si>
    <t>040 Vereniging EIT ICT Labs Eindhoven</t>
  </si>
  <si>
    <t>RENNES</t>
  </si>
  <si>
    <t>038 University Rennes 1</t>
  </si>
  <si>
    <t>025 University College London</t>
  </si>
  <si>
    <t>024 Imperial College London</t>
  </si>
  <si>
    <t>MÜNCHEN</t>
  </si>
  <si>
    <t>021 Fraunhofer Gesellschaft zur Förderung der angewandten Forschung e.V.</t>
  </si>
  <si>
    <t>ESPOO</t>
  </si>
  <si>
    <t>020 VTT Technical Research Centre of Finland Ltd.</t>
  </si>
  <si>
    <t>LE CHESNAY</t>
  </si>
  <si>
    <t>018 INRIA</t>
  </si>
  <si>
    <t>016 Aalto-korkeakoulusäätiö</t>
  </si>
  <si>
    <t>014 Université Pierre et Marie Curie - Paris 6</t>
  </si>
  <si>
    <t>STOCKHOLM</t>
  </si>
  <si>
    <t>011 Kungliga Tekniska Högskolan</t>
  </si>
  <si>
    <t>010 Technische Universität Berlin</t>
  </si>
  <si>
    <t>009 Philips Electronics Nederland B.V.</t>
  </si>
  <si>
    <t>007 Ericsson AB</t>
  </si>
  <si>
    <t>005 Technische Universiteit Eindhoven</t>
  </si>
  <si>
    <t>KISTA</t>
  </si>
  <si>
    <t>003 SICS, Swedish ICT AB</t>
  </si>
  <si>
    <t>KAISERSLAUTERN</t>
  </si>
  <si>
    <t>002 Deutsches Forschungszentrum für Künstliche Intelligenz GmbH</t>
  </si>
  <si>
    <t>001 Siemens AG</t>
  </si>
  <si>
    <t>Brussels</t>
  </si>
  <si>
    <t>000 EIT Digital IVZW</t>
  </si>
  <si>
    <t>Batch 1 / 4</t>
  </si>
  <si>
    <t>Batch 2 / 4</t>
  </si>
  <si>
    <t>Stockholm</t>
  </si>
  <si>
    <t>0020 Karolinska Institutet</t>
  </si>
  <si>
    <t>Espoo</t>
  </si>
  <si>
    <t>0115 VTT Technical Research Centre of Finland Ltd.</t>
  </si>
  <si>
    <t>Freiberg</t>
  </si>
  <si>
    <t>0096 Technische Universität Bergakademie Freiberg</t>
  </si>
  <si>
    <t>0084 RISE Research Institute of Sweden AB</t>
  </si>
  <si>
    <t>München</t>
  </si>
  <si>
    <t>0032 Fraunhofer Gesellschaft zur Förderung der angewandten Forschung e.V.</t>
  </si>
  <si>
    <t>Trappes</t>
  </si>
  <si>
    <t>0029 ERAMET Research</t>
  </si>
  <si>
    <t>Bemmel</t>
  </si>
  <si>
    <t>RBE river basin energy nederland B.V.</t>
  </si>
  <si>
    <t>Eindhoven</t>
  </si>
  <si>
    <t>Technische Universiteit Eindhoven</t>
  </si>
  <si>
    <t>Hisingsbacka</t>
  </si>
  <si>
    <t>MEVA Energy AB</t>
  </si>
  <si>
    <t>Uppsala</t>
  </si>
  <si>
    <t>Uppsala Universitet</t>
  </si>
  <si>
    <t>Kista</t>
  </si>
  <si>
    <t>Ascatron AB Sweden Venture</t>
  </si>
  <si>
    <t>Barcelona</t>
  </si>
  <si>
    <t>Fundacio ESADE</t>
  </si>
  <si>
    <t>Foreseeti AB</t>
  </si>
  <si>
    <t>Zürich</t>
  </si>
  <si>
    <t>RBE Management GmbH</t>
  </si>
  <si>
    <t>Nederlandse Organisatie vor Toegepast Natuurwetenschappelijk Onderzoek</t>
  </si>
  <si>
    <t>PL</t>
  </si>
  <si>
    <t>Warsaw</t>
  </si>
  <si>
    <t>IMPACT</t>
  </si>
  <si>
    <t>Grenoble</t>
  </si>
  <si>
    <t>Institut Polytechnique de Grenoble</t>
  </si>
  <si>
    <t>EST</t>
  </si>
  <si>
    <t>Viimsi vald</t>
  </si>
  <si>
    <t>Skeleton Technologies OÜ</t>
  </si>
  <si>
    <t>PT</t>
  </si>
  <si>
    <t>Lisbon</t>
  </si>
  <si>
    <t>Instituto Superior Tecnico</t>
  </si>
  <si>
    <t>LV</t>
  </si>
  <si>
    <t>Jelgava</t>
  </si>
  <si>
    <t>HYGEN SIA</t>
  </si>
  <si>
    <t>USA</t>
  </si>
  <si>
    <t>Berkeley</t>
  </si>
  <si>
    <t>Principle Power Inc.</t>
  </si>
  <si>
    <t>CorPower Ocean AB</t>
  </si>
  <si>
    <t>Commissariat a l'Energie Atomique et aux Energies Alternatives</t>
  </si>
  <si>
    <t>Västra Frölunda,</t>
  </si>
  <si>
    <t>Minesto AB</t>
  </si>
  <si>
    <t>Leuven</t>
  </si>
  <si>
    <t>KU Leuven</t>
  </si>
  <si>
    <t>Krakow</t>
  </si>
  <si>
    <t>Akademia Górniczo - Hutnicza im. Stanislawa Staszica</t>
  </si>
  <si>
    <t>Karlsruhe</t>
  </si>
  <si>
    <t>Karlsruher Institut für Technologie</t>
  </si>
  <si>
    <t>Universitat Politecnica de Catalunya</t>
  </si>
  <si>
    <t>Kungliga Tekniska Hogskolan</t>
  </si>
  <si>
    <t>KIC InnoEnergy SE</t>
  </si>
  <si>
    <t>Batch 3 / 4</t>
  </si>
  <si>
    <t>Metz</t>
  </si>
  <si>
    <t>0148 EIT Raw Materials CLC Central Limited-Liability Company</t>
  </si>
  <si>
    <t>Rome</t>
  </si>
  <si>
    <t>0147 EIT Raw Materials CLC South S.R.L.</t>
  </si>
  <si>
    <t>0146 EIT Raw Materials CLC Baltic Sea Oy</t>
  </si>
  <si>
    <t>0024 EIT RawMaterials CLC West Besloten vennootschap met beperkte aansprakelijkheid (BVBA)</t>
  </si>
  <si>
    <t>Lulea</t>
  </si>
  <si>
    <t>0023 EIT Raw Materials CLC North AB</t>
  </si>
  <si>
    <t>Wroclaw</t>
  </si>
  <si>
    <t>0022 EIT Raw Materials CLC East Spólka Z Ograniczona Odpowiedzial nóscia</t>
  </si>
  <si>
    <t>IE</t>
  </si>
  <si>
    <t>Askeaton</t>
  </si>
  <si>
    <t>0013 Aughinish Alumina Ltd</t>
  </si>
  <si>
    <t>COLOMBES</t>
  </si>
  <si>
    <t>0008 Arkema France</t>
  </si>
  <si>
    <t>0001 EIT Raw Materials GmbH</t>
  </si>
  <si>
    <t>Ledeberg</t>
  </si>
  <si>
    <t>0088 iMinds</t>
  </si>
  <si>
    <t>Neuherberg</t>
  </si>
  <si>
    <t>0076-1 Helmholtz Zentrum München Deutsches Forschungszentrum Fuer Gesundhelt und Umwelt GMBH</t>
  </si>
  <si>
    <t>SAINT MARTIN D'HERES</t>
  </si>
  <si>
    <t>0047 Universite Grenoble Alpes</t>
  </si>
  <si>
    <t>0045 Universidad Politecnica de Madrid</t>
  </si>
  <si>
    <t>0041 The Imperial College of Science, Technology and Medicine</t>
  </si>
  <si>
    <t>Oxford</t>
  </si>
  <si>
    <t>0040 The Chancellor, Masters and Scholars of the University of Oxford</t>
  </si>
  <si>
    <t>Muenchen</t>
  </si>
  <si>
    <t>0038 Technische Universität München</t>
  </si>
  <si>
    <t>0034 Sanofi-Aventis R&amp;D et Sanofi-Aventis France</t>
  </si>
  <si>
    <t>0032 RISE Research Institute of Sweden AB</t>
  </si>
  <si>
    <t>0029 Philips Electronics Nederland B.V.</t>
  </si>
  <si>
    <t>0023 Kungliga Tekniska Högskolan</t>
  </si>
  <si>
    <t>Copenhagen N</t>
  </si>
  <si>
    <t>0022 Københavns Universitet</t>
  </si>
  <si>
    <t>0021 Katholieke Universiteit Leuven</t>
  </si>
  <si>
    <t>Pamplona</t>
  </si>
  <si>
    <t>0015 Universidad de Navarra</t>
  </si>
  <si>
    <t>Garching</t>
  </si>
  <si>
    <t>0001 EIT Health e.V.</t>
  </si>
  <si>
    <t>Batch 4 /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</si>
</sst>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.00;[Red]\-[$€-2]\ #,##0.00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43" fontId="1" fillId="0" borderId="0" xfId="1" applyFont="1"/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/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2" borderId="0" xfId="0" applyNumberFormat="1" applyFont="1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5" fontId="0" fillId="0" borderId="0" xfId="2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lef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K27" sqref="K27"/>
    </sheetView>
  </sheetViews>
  <sheetFormatPr defaultRowHeight="15" x14ac:dyDescent="0.25"/>
  <cols>
    <col min="1" max="1" width="6.7109375" customWidth="1"/>
    <col min="2" max="2" width="56.140625" style="3" customWidth="1"/>
    <col min="3" max="4" width="19" style="4" customWidth="1"/>
    <col min="5" max="6" width="23.140625" style="6" customWidth="1"/>
  </cols>
  <sheetData>
    <row r="1" spans="1:6" x14ac:dyDescent="0.25">
      <c r="A1" s="44" t="s">
        <v>141</v>
      </c>
      <c r="B1" s="44"/>
      <c r="C1" s="44"/>
      <c r="D1" s="44"/>
    </row>
    <row r="3" spans="1:6" x14ac:dyDescent="0.25">
      <c r="A3" s="12" t="s">
        <v>27</v>
      </c>
      <c r="B3" s="13" t="s">
        <v>14</v>
      </c>
      <c r="C3" s="14" t="s">
        <v>26</v>
      </c>
      <c r="D3" s="14" t="s">
        <v>25</v>
      </c>
      <c r="E3" s="7" t="s">
        <v>48</v>
      </c>
      <c r="F3" s="15" t="s">
        <v>47</v>
      </c>
    </row>
    <row r="4" spans="1:6" x14ac:dyDescent="0.25">
      <c r="A4" s="1">
        <v>1</v>
      </c>
      <c r="B4" s="3" t="s">
        <v>49</v>
      </c>
      <c r="C4" s="2" t="s">
        <v>28</v>
      </c>
      <c r="D4" s="2" t="s">
        <v>15</v>
      </c>
      <c r="E4" s="6">
        <v>21882000</v>
      </c>
      <c r="F4" s="6">
        <v>21881000</v>
      </c>
    </row>
    <row r="5" spans="1:6" x14ac:dyDescent="0.25">
      <c r="A5" s="1">
        <f>A4+1</f>
        <v>2</v>
      </c>
      <c r="B5" s="3" t="s">
        <v>5</v>
      </c>
      <c r="C5" s="2" t="s">
        <v>29</v>
      </c>
      <c r="D5" s="2" t="s">
        <v>17</v>
      </c>
      <c r="E5" s="6">
        <v>1588000</v>
      </c>
      <c r="F5" s="6">
        <v>1488000</v>
      </c>
    </row>
    <row r="6" spans="1:6" x14ac:dyDescent="0.25">
      <c r="A6" s="1">
        <f t="shared" ref="A6:A35" si="0">A5+1</f>
        <v>3</v>
      </c>
      <c r="B6" s="3" t="s">
        <v>0</v>
      </c>
      <c r="C6" s="2" t="s">
        <v>28</v>
      </c>
      <c r="D6" s="2" t="s">
        <v>15</v>
      </c>
      <c r="E6" s="6">
        <v>4867000</v>
      </c>
      <c r="F6" s="6">
        <v>4029000</v>
      </c>
    </row>
    <row r="7" spans="1:6" x14ac:dyDescent="0.25">
      <c r="A7" s="1">
        <f t="shared" si="0"/>
        <v>4</v>
      </c>
      <c r="B7" s="3" t="s">
        <v>50</v>
      </c>
      <c r="C7" s="2" t="s">
        <v>30</v>
      </c>
      <c r="D7" s="2" t="s">
        <v>22</v>
      </c>
      <c r="E7" s="6">
        <v>1810000</v>
      </c>
      <c r="F7" s="6">
        <v>1163000</v>
      </c>
    </row>
    <row r="8" spans="1:6" x14ac:dyDescent="0.25">
      <c r="A8" s="1">
        <f t="shared" si="0"/>
        <v>5</v>
      </c>
      <c r="B8" s="3" t="s">
        <v>2</v>
      </c>
      <c r="C8" s="2" t="s">
        <v>32</v>
      </c>
      <c r="D8" s="2" t="s">
        <v>17</v>
      </c>
      <c r="E8" s="6">
        <v>6249000</v>
      </c>
      <c r="F8" s="6">
        <v>5174000</v>
      </c>
    </row>
    <row r="9" spans="1:6" x14ac:dyDescent="0.25">
      <c r="A9" s="1">
        <f t="shared" si="0"/>
        <v>6</v>
      </c>
      <c r="B9" s="3" t="s">
        <v>7</v>
      </c>
      <c r="C9" s="2" t="s">
        <v>33</v>
      </c>
      <c r="D9" s="2" t="s">
        <v>17</v>
      </c>
      <c r="E9" s="6">
        <v>1020000</v>
      </c>
      <c r="F9" s="6">
        <v>981000</v>
      </c>
    </row>
    <row r="10" spans="1:6" x14ac:dyDescent="0.25">
      <c r="A10" s="1">
        <f t="shared" si="0"/>
        <v>7</v>
      </c>
      <c r="B10" s="3" t="s">
        <v>4</v>
      </c>
      <c r="C10" s="2" t="s">
        <v>34</v>
      </c>
      <c r="D10" s="2" t="s">
        <v>24</v>
      </c>
      <c r="E10" s="6">
        <v>819000</v>
      </c>
      <c r="F10" s="6">
        <v>790000</v>
      </c>
    </row>
    <row r="11" spans="1:6" x14ac:dyDescent="0.25">
      <c r="A11" s="1">
        <f t="shared" si="0"/>
        <v>8</v>
      </c>
      <c r="B11" s="3" t="s">
        <v>3</v>
      </c>
      <c r="C11" s="2" t="s">
        <v>35</v>
      </c>
      <c r="D11" s="2" t="s">
        <v>19</v>
      </c>
      <c r="E11" s="6">
        <v>1969000</v>
      </c>
      <c r="F11" s="6">
        <v>1957000</v>
      </c>
    </row>
    <row r="12" spans="1:6" ht="29.25" customHeight="1" x14ac:dyDescent="0.25">
      <c r="A12" s="1">
        <f t="shared" si="0"/>
        <v>9</v>
      </c>
      <c r="B12" s="3" t="s">
        <v>8</v>
      </c>
      <c r="C12" s="5" t="s">
        <v>36</v>
      </c>
      <c r="D12" s="2" t="s">
        <v>18</v>
      </c>
      <c r="E12" s="6">
        <v>899000</v>
      </c>
      <c r="F12" s="6">
        <v>816000</v>
      </c>
    </row>
    <row r="13" spans="1:6" x14ac:dyDescent="0.25">
      <c r="A13" s="1">
        <f t="shared" si="0"/>
        <v>10</v>
      </c>
      <c r="B13" s="3" t="s">
        <v>51</v>
      </c>
      <c r="C13" s="2" t="s">
        <v>37</v>
      </c>
      <c r="D13" s="2" t="s">
        <v>18</v>
      </c>
      <c r="E13" s="6">
        <v>741000</v>
      </c>
      <c r="F13" s="6">
        <v>606000</v>
      </c>
    </row>
    <row r="14" spans="1:6" x14ac:dyDescent="0.25">
      <c r="A14" s="1">
        <f t="shared" si="0"/>
        <v>11</v>
      </c>
      <c r="B14" s="3" t="s">
        <v>12</v>
      </c>
      <c r="C14" s="2" t="s">
        <v>32</v>
      </c>
      <c r="D14" s="2" t="s">
        <v>17</v>
      </c>
      <c r="E14" s="6">
        <v>618000</v>
      </c>
      <c r="F14" s="6">
        <v>577000</v>
      </c>
    </row>
    <row r="15" spans="1:6" ht="30" x14ac:dyDescent="0.25">
      <c r="A15" s="1">
        <f t="shared" si="0"/>
        <v>12</v>
      </c>
      <c r="B15" s="3" t="s">
        <v>52</v>
      </c>
      <c r="C15" s="2" t="s">
        <v>32</v>
      </c>
      <c r="D15" s="2" t="s">
        <v>17</v>
      </c>
      <c r="E15" s="6">
        <v>801000</v>
      </c>
      <c r="F15" s="6">
        <v>748000</v>
      </c>
    </row>
    <row r="16" spans="1:6" x14ac:dyDescent="0.25">
      <c r="A16" s="1">
        <f t="shared" si="0"/>
        <v>13</v>
      </c>
      <c r="B16" s="3" t="s">
        <v>53</v>
      </c>
      <c r="C16" s="2" t="s">
        <v>38</v>
      </c>
      <c r="D16" s="2" t="s">
        <v>18</v>
      </c>
      <c r="E16" s="6">
        <v>556000</v>
      </c>
      <c r="F16" s="6">
        <v>556000</v>
      </c>
    </row>
    <row r="17" spans="1:6" x14ac:dyDescent="0.25">
      <c r="A17" s="1">
        <f t="shared" si="0"/>
        <v>14</v>
      </c>
      <c r="B17" s="3" t="s">
        <v>54</v>
      </c>
      <c r="C17" s="2" t="s">
        <v>31</v>
      </c>
      <c r="D17" s="2" t="s">
        <v>19</v>
      </c>
      <c r="E17" s="6">
        <v>1303000</v>
      </c>
      <c r="F17" s="6">
        <v>733000</v>
      </c>
    </row>
    <row r="18" spans="1:6" x14ac:dyDescent="0.25">
      <c r="A18" s="1">
        <f t="shared" si="0"/>
        <v>15</v>
      </c>
      <c r="B18" s="3" t="s">
        <v>13</v>
      </c>
      <c r="C18" s="2" t="s">
        <v>37</v>
      </c>
      <c r="D18" s="2" t="s">
        <v>18</v>
      </c>
      <c r="E18" s="6">
        <v>456000</v>
      </c>
      <c r="F18" s="6">
        <v>456000</v>
      </c>
    </row>
    <row r="19" spans="1:6" x14ac:dyDescent="0.25">
      <c r="A19" s="1">
        <f t="shared" si="0"/>
        <v>16</v>
      </c>
      <c r="B19" s="3" t="s">
        <v>55</v>
      </c>
      <c r="C19" s="2" t="s">
        <v>33</v>
      </c>
      <c r="D19" s="2" t="s">
        <v>17</v>
      </c>
      <c r="E19" s="6">
        <v>1881000</v>
      </c>
      <c r="F19" s="6">
        <v>1830000</v>
      </c>
    </row>
    <row r="20" spans="1:6" ht="30" x14ac:dyDescent="0.25">
      <c r="A20" s="1">
        <f t="shared" si="0"/>
        <v>17</v>
      </c>
      <c r="B20" s="3" t="s">
        <v>56</v>
      </c>
      <c r="C20" s="5" t="s">
        <v>39</v>
      </c>
      <c r="D20" s="2" t="s">
        <v>19</v>
      </c>
      <c r="E20" s="6">
        <v>3274000</v>
      </c>
      <c r="F20" s="6">
        <v>3247000</v>
      </c>
    </row>
    <row r="21" spans="1:6" x14ac:dyDescent="0.25">
      <c r="A21" s="1">
        <f t="shared" si="0"/>
        <v>18</v>
      </c>
      <c r="B21" s="3" t="s">
        <v>10</v>
      </c>
      <c r="C21" s="2" t="s">
        <v>40</v>
      </c>
      <c r="D21" s="2" t="s">
        <v>15</v>
      </c>
      <c r="E21" s="6">
        <v>527000</v>
      </c>
      <c r="F21" s="6">
        <v>527000</v>
      </c>
    </row>
    <row r="22" spans="1:6" x14ac:dyDescent="0.25">
      <c r="A22" s="1">
        <f t="shared" si="0"/>
        <v>19</v>
      </c>
      <c r="B22" s="3" t="s">
        <v>9</v>
      </c>
      <c r="C22" s="2" t="s">
        <v>41</v>
      </c>
      <c r="D22" s="2" t="s">
        <v>15</v>
      </c>
      <c r="E22" s="6">
        <v>600000</v>
      </c>
      <c r="F22" s="6">
        <v>599000</v>
      </c>
    </row>
    <row r="23" spans="1:6" x14ac:dyDescent="0.25">
      <c r="A23" s="1">
        <f t="shared" si="0"/>
        <v>20</v>
      </c>
      <c r="B23" s="3" t="s">
        <v>57</v>
      </c>
      <c r="C23" s="2" t="s">
        <v>30</v>
      </c>
      <c r="D23" s="2" t="s">
        <v>22</v>
      </c>
      <c r="E23" s="6">
        <v>1344000</v>
      </c>
      <c r="F23" s="6">
        <v>1164000</v>
      </c>
    </row>
    <row r="24" spans="1:6" x14ac:dyDescent="0.25">
      <c r="A24" s="1">
        <f t="shared" si="0"/>
        <v>21</v>
      </c>
      <c r="B24" s="3" t="s">
        <v>6</v>
      </c>
      <c r="C24" s="2" t="s">
        <v>42</v>
      </c>
      <c r="D24" s="2" t="s">
        <v>19</v>
      </c>
      <c r="E24" s="6">
        <v>1152000</v>
      </c>
      <c r="F24" s="6">
        <v>1148000</v>
      </c>
    </row>
    <row r="25" spans="1:6" x14ac:dyDescent="0.25">
      <c r="A25" s="1">
        <f t="shared" si="0"/>
        <v>22</v>
      </c>
      <c r="B25" s="3" t="s">
        <v>58</v>
      </c>
      <c r="C25" s="2" t="s">
        <v>43</v>
      </c>
      <c r="D25" s="2" t="s">
        <v>20</v>
      </c>
      <c r="E25" s="6">
        <v>2602000</v>
      </c>
      <c r="F25" s="6">
        <v>1999000</v>
      </c>
    </row>
    <row r="26" spans="1:6" x14ac:dyDescent="0.25">
      <c r="A26" s="1">
        <f t="shared" si="0"/>
        <v>23</v>
      </c>
      <c r="B26" s="3" t="s">
        <v>59</v>
      </c>
      <c r="C26" s="2" t="s">
        <v>72</v>
      </c>
      <c r="D26" s="2" t="s">
        <v>15</v>
      </c>
      <c r="E26" s="6">
        <v>678000</v>
      </c>
      <c r="F26" s="6">
        <v>607000</v>
      </c>
    </row>
    <row r="27" spans="1:6" x14ac:dyDescent="0.25">
      <c r="A27" s="1">
        <f t="shared" si="0"/>
        <v>24</v>
      </c>
      <c r="B27" s="3" t="s">
        <v>60</v>
      </c>
      <c r="C27" s="2" t="s">
        <v>44</v>
      </c>
      <c r="D27" s="2" t="s">
        <v>21</v>
      </c>
      <c r="E27" s="6">
        <v>558000</v>
      </c>
      <c r="F27" s="6">
        <v>549000</v>
      </c>
    </row>
    <row r="28" spans="1:6" x14ac:dyDescent="0.25">
      <c r="A28" s="1">
        <f t="shared" si="0"/>
        <v>25</v>
      </c>
      <c r="B28" s="3" t="s">
        <v>1</v>
      </c>
      <c r="C28" s="2" t="s">
        <v>45</v>
      </c>
      <c r="D28" s="2" t="s">
        <v>16</v>
      </c>
      <c r="E28" s="6">
        <v>3596000</v>
      </c>
      <c r="F28" s="6">
        <v>3417000</v>
      </c>
    </row>
    <row r="29" spans="1:6" x14ac:dyDescent="0.25">
      <c r="A29" s="1">
        <f t="shared" si="0"/>
        <v>26</v>
      </c>
      <c r="B29" s="3" t="s">
        <v>61</v>
      </c>
      <c r="C29" s="2" t="s">
        <v>71</v>
      </c>
      <c r="D29" s="2" t="s">
        <v>22</v>
      </c>
      <c r="E29" s="6">
        <v>452000</v>
      </c>
      <c r="F29" s="6">
        <v>452000</v>
      </c>
    </row>
    <row r="30" spans="1:6" x14ac:dyDescent="0.25">
      <c r="A30" s="1">
        <f t="shared" si="0"/>
        <v>27</v>
      </c>
      <c r="B30" s="3" t="s">
        <v>11</v>
      </c>
      <c r="C30" s="2" t="s">
        <v>46</v>
      </c>
      <c r="D30" s="2" t="s">
        <v>23</v>
      </c>
      <c r="E30" s="6">
        <v>730000</v>
      </c>
      <c r="F30" s="6">
        <v>522000</v>
      </c>
    </row>
    <row r="31" spans="1:6" x14ac:dyDescent="0.25">
      <c r="A31" s="1">
        <f>A30+1</f>
        <v>28</v>
      </c>
      <c r="B31" s="8" t="s">
        <v>63</v>
      </c>
      <c r="C31" s="2" t="s">
        <v>32</v>
      </c>
      <c r="D31" s="2" t="s">
        <v>17</v>
      </c>
      <c r="E31" s="9">
        <v>561480</v>
      </c>
      <c r="F31" s="9">
        <v>471605</v>
      </c>
    </row>
    <row r="32" spans="1:6" x14ac:dyDescent="0.25">
      <c r="A32" s="1">
        <f t="shared" si="0"/>
        <v>29</v>
      </c>
      <c r="B32" s="8" t="s">
        <v>64</v>
      </c>
      <c r="C32" s="11" t="s">
        <v>68</v>
      </c>
      <c r="D32" s="2" t="s">
        <v>17</v>
      </c>
      <c r="E32" s="9">
        <v>582192</v>
      </c>
      <c r="F32" s="9">
        <v>475221</v>
      </c>
    </row>
    <row r="33" spans="1:6" x14ac:dyDescent="0.25">
      <c r="A33" s="1">
        <f t="shared" si="0"/>
        <v>30</v>
      </c>
      <c r="B33" t="s">
        <v>65</v>
      </c>
      <c r="C33" s="11" t="s">
        <v>37</v>
      </c>
      <c r="D33" s="2" t="s">
        <v>18</v>
      </c>
      <c r="E33" s="9">
        <v>756350</v>
      </c>
      <c r="F33" s="9">
        <v>740850</v>
      </c>
    </row>
    <row r="34" spans="1:6" x14ac:dyDescent="0.25">
      <c r="A34" s="1">
        <f t="shared" si="0"/>
        <v>31</v>
      </c>
      <c r="B34" s="8" t="s">
        <v>66</v>
      </c>
      <c r="C34" s="11" t="s">
        <v>69</v>
      </c>
      <c r="D34" s="2" t="s">
        <v>67</v>
      </c>
      <c r="E34" s="9">
        <v>506162</v>
      </c>
      <c r="F34" s="9">
        <v>437959</v>
      </c>
    </row>
    <row r="35" spans="1:6" x14ac:dyDescent="0.25">
      <c r="A35" s="1">
        <f t="shared" si="0"/>
        <v>32</v>
      </c>
      <c r="B35" s="10" t="s">
        <v>62</v>
      </c>
      <c r="C35" s="11" t="s">
        <v>70</v>
      </c>
      <c r="D35" s="2" t="s">
        <v>24</v>
      </c>
      <c r="E35" s="9">
        <v>823210</v>
      </c>
      <c r="F35" s="9">
        <v>465000</v>
      </c>
    </row>
    <row r="36" spans="1:6" x14ac:dyDescent="0.25">
      <c r="A36" s="16"/>
      <c r="B36" s="17"/>
      <c r="C36" s="18"/>
      <c r="D36" s="18"/>
      <c r="E36" s="15">
        <f>SUM(E4:E35)</f>
        <v>66201394</v>
      </c>
      <c r="F36" s="15">
        <f>SUM(F4:F35)</f>
        <v>60606635</v>
      </c>
    </row>
  </sheetData>
  <mergeCells count="1">
    <mergeCell ref="A1:D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selection activeCell="C21" sqref="C21"/>
    </sheetView>
  </sheetViews>
  <sheetFormatPr defaultRowHeight="15" x14ac:dyDescent="0.25"/>
  <cols>
    <col min="2" max="2" width="81.85546875" bestFit="1" customWidth="1"/>
    <col min="3" max="3" width="20.5703125" style="1" customWidth="1"/>
    <col min="4" max="4" width="9.140625" style="1"/>
    <col min="5" max="6" width="25" style="19" customWidth="1"/>
  </cols>
  <sheetData>
    <row r="1" spans="1:6" x14ac:dyDescent="0.25">
      <c r="A1" s="44" t="s">
        <v>142</v>
      </c>
      <c r="B1" s="44"/>
      <c r="C1" s="44"/>
      <c r="D1" s="44"/>
      <c r="E1" s="24"/>
      <c r="F1" s="24"/>
    </row>
    <row r="3" spans="1:6" x14ac:dyDescent="0.25">
      <c r="A3" s="23" t="s">
        <v>27</v>
      </c>
      <c r="B3" s="23" t="s">
        <v>14</v>
      </c>
      <c r="C3" s="23" t="s">
        <v>26</v>
      </c>
      <c r="D3" s="23" t="s">
        <v>25</v>
      </c>
      <c r="E3" s="22" t="s">
        <v>48</v>
      </c>
      <c r="F3" s="22" t="s">
        <v>47</v>
      </c>
    </row>
    <row r="4" spans="1:6" x14ac:dyDescent="0.25">
      <c r="A4">
        <v>1</v>
      </c>
      <c r="B4" s="10" t="s">
        <v>140</v>
      </c>
      <c r="C4" s="2" t="s">
        <v>139</v>
      </c>
      <c r="D4" s="1" t="s">
        <v>93</v>
      </c>
      <c r="E4" s="19">
        <v>6102771</v>
      </c>
      <c r="F4" s="19">
        <v>5917771</v>
      </c>
    </row>
    <row r="5" spans="1:6" x14ac:dyDescent="0.25">
      <c r="A5">
        <f t="shared" ref="A5:A43" si="0">A4+1</f>
        <v>2</v>
      </c>
      <c r="B5" s="10" t="s">
        <v>138</v>
      </c>
      <c r="C5" s="1" t="s">
        <v>120</v>
      </c>
      <c r="D5" s="1" t="s">
        <v>19</v>
      </c>
      <c r="E5" s="19">
        <v>1041386.25</v>
      </c>
      <c r="F5" s="19">
        <v>811156.25</v>
      </c>
    </row>
    <row r="6" spans="1:6" x14ac:dyDescent="0.25">
      <c r="A6">
        <f t="shared" si="0"/>
        <v>3</v>
      </c>
      <c r="B6" s="10" t="s">
        <v>137</v>
      </c>
      <c r="C6" s="1" t="s">
        <v>136</v>
      </c>
      <c r="D6" s="1" t="s">
        <v>19</v>
      </c>
      <c r="E6" s="19">
        <v>3314630</v>
      </c>
      <c r="F6" s="19">
        <v>2461463</v>
      </c>
    </row>
    <row r="7" spans="1:6" x14ac:dyDescent="0.25">
      <c r="A7">
        <f t="shared" si="0"/>
        <v>4</v>
      </c>
      <c r="B7" s="10" t="s">
        <v>135</v>
      </c>
      <c r="C7" s="1" t="s">
        <v>134</v>
      </c>
      <c r="D7" s="1" t="s">
        <v>20</v>
      </c>
      <c r="E7" s="19">
        <v>683050</v>
      </c>
      <c r="F7" s="19">
        <v>470062</v>
      </c>
    </row>
    <row r="8" spans="1:6" x14ac:dyDescent="0.25">
      <c r="A8">
        <f t="shared" si="0"/>
        <v>5</v>
      </c>
      <c r="B8" s="10" t="s">
        <v>133</v>
      </c>
      <c r="C8" s="1" t="s">
        <v>114</v>
      </c>
      <c r="D8" s="1" t="s">
        <v>17</v>
      </c>
      <c r="E8" s="19">
        <v>2464551.66</v>
      </c>
      <c r="F8" s="19">
        <v>1679801.6600000001</v>
      </c>
    </row>
    <row r="9" spans="1:6" x14ac:dyDescent="0.25">
      <c r="A9">
        <f t="shared" si="0"/>
        <v>6</v>
      </c>
      <c r="B9" s="10" t="s">
        <v>132</v>
      </c>
      <c r="C9" s="1" t="s">
        <v>128</v>
      </c>
      <c r="D9" s="1" t="s">
        <v>20</v>
      </c>
      <c r="E9" s="19">
        <v>1113958</v>
      </c>
      <c r="F9" s="19">
        <v>608186</v>
      </c>
    </row>
    <row r="10" spans="1:6" x14ac:dyDescent="0.25">
      <c r="A10">
        <f t="shared" si="0"/>
        <v>7</v>
      </c>
      <c r="B10" s="10" t="s">
        <v>131</v>
      </c>
      <c r="C10" s="1" t="s">
        <v>114</v>
      </c>
      <c r="D10" s="1" t="s">
        <v>17</v>
      </c>
      <c r="E10" s="19">
        <v>1953964</v>
      </c>
      <c r="F10" s="19">
        <v>1231075</v>
      </c>
    </row>
    <row r="11" spans="1:6" x14ac:dyDescent="0.25">
      <c r="A11">
        <f t="shared" si="0"/>
        <v>8</v>
      </c>
      <c r="B11" s="10" t="s">
        <v>130</v>
      </c>
      <c r="C11" s="1" t="s">
        <v>112</v>
      </c>
      <c r="D11" s="1" t="s">
        <v>19</v>
      </c>
      <c r="E11" s="19">
        <v>2521506.63</v>
      </c>
      <c r="F11" s="19">
        <v>1969761.92</v>
      </c>
    </row>
    <row r="12" spans="1:6" x14ac:dyDescent="0.25">
      <c r="A12">
        <f t="shared" si="0"/>
        <v>9</v>
      </c>
      <c r="B12" s="10" t="s">
        <v>129</v>
      </c>
      <c r="C12" s="1" t="s">
        <v>128</v>
      </c>
      <c r="D12" s="1" t="s">
        <v>20</v>
      </c>
      <c r="E12" s="19">
        <v>5747853</v>
      </c>
      <c r="F12" s="19">
        <v>4517837</v>
      </c>
    </row>
    <row r="13" spans="1:6" ht="17.25" customHeight="1" x14ac:dyDescent="0.25">
      <c r="A13">
        <f t="shared" si="0"/>
        <v>10</v>
      </c>
      <c r="B13" s="10" t="s">
        <v>127</v>
      </c>
      <c r="C13" s="1" t="s">
        <v>98</v>
      </c>
      <c r="D13" s="1" t="s">
        <v>18</v>
      </c>
      <c r="E13" s="19">
        <v>796613</v>
      </c>
      <c r="F13" s="19">
        <v>677564</v>
      </c>
    </row>
    <row r="14" spans="1:6" x14ac:dyDescent="0.25">
      <c r="A14">
        <f t="shared" si="0"/>
        <v>11</v>
      </c>
      <c r="B14" s="10" t="s">
        <v>126</v>
      </c>
      <c r="C14" s="1" t="s">
        <v>122</v>
      </c>
      <c r="D14" s="1" t="s">
        <v>76</v>
      </c>
      <c r="E14" s="19">
        <v>4660066.79</v>
      </c>
      <c r="F14" s="19">
        <v>3731828.7899999996</v>
      </c>
    </row>
    <row r="15" spans="1:6" x14ac:dyDescent="0.25">
      <c r="A15">
        <f t="shared" si="0"/>
        <v>12</v>
      </c>
      <c r="B15" s="10" t="s">
        <v>125</v>
      </c>
      <c r="C15" s="21" t="s">
        <v>124</v>
      </c>
      <c r="D15" s="1" t="s">
        <v>18</v>
      </c>
      <c r="E15" s="19">
        <v>2245525</v>
      </c>
      <c r="F15" s="19">
        <v>1655275</v>
      </c>
    </row>
    <row r="16" spans="1:6" x14ac:dyDescent="0.25">
      <c r="A16">
        <f t="shared" si="0"/>
        <v>13</v>
      </c>
      <c r="B16" s="10" t="s">
        <v>123</v>
      </c>
      <c r="C16" s="1" t="s">
        <v>122</v>
      </c>
      <c r="D16" s="1" t="s">
        <v>76</v>
      </c>
      <c r="E16" s="19">
        <v>563466</v>
      </c>
      <c r="F16" s="19">
        <v>428976</v>
      </c>
    </row>
    <row r="17" spans="1:6" x14ac:dyDescent="0.25">
      <c r="A17">
        <f t="shared" si="0"/>
        <v>14</v>
      </c>
      <c r="B17" s="10" t="s">
        <v>121</v>
      </c>
      <c r="C17" s="1" t="s">
        <v>120</v>
      </c>
      <c r="D17" s="1" t="s">
        <v>19</v>
      </c>
      <c r="E17" s="19">
        <v>1285977</v>
      </c>
      <c r="F17" s="19">
        <v>1100954</v>
      </c>
    </row>
    <row r="18" spans="1:6" x14ac:dyDescent="0.25">
      <c r="A18">
        <f t="shared" si="0"/>
        <v>15</v>
      </c>
      <c r="B18" s="10" t="s">
        <v>119</v>
      </c>
      <c r="C18" s="1" t="s">
        <v>90</v>
      </c>
      <c r="D18" s="1" t="s">
        <v>89</v>
      </c>
      <c r="E18" s="19">
        <v>3168619</v>
      </c>
      <c r="F18" s="19">
        <v>2976332</v>
      </c>
    </row>
    <row r="19" spans="1:6" x14ac:dyDescent="0.25">
      <c r="A19">
        <f t="shared" si="0"/>
        <v>16</v>
      </c>
      <c r="B19" s="10" t="s">
        <v>118</v>
      </c>
      <c r="C19" s="1" t="s">
        <v>90</v>
      </c>
      <c r="D19" s="1" t="s">
        <v>89</v>
      </c>
      <c r="E19" s="19">
        <v>810136.5</v>
      </c>
      <c r="F19" s="19">
        <v>545207</v>
      </c>
    </row>
    <row r="20" spans="1:6" x14ac:dyDescent="0.25">
      <c r="A20">
        <f t="shared" si="0"/>
        <v>17</v>
      </c>
      <c r="B20" s="10" t="s">
        <v>117</v>
      </c>
      <c r="C20" s="1" t="s">
        <v>116</v>
      </c>
      <c r="D20" s="1" t="s">
        <v>18</v>
      </c>
      <c r="E20" s="19">
        <v>1091774</v>
      </c>
      <c r="F20" s="19">
        <v>1001274</v>
      </c>
    </row>
    <row r="21" spans="1:6" x14ac:dyDescent="0.25">
      <c r="A21">
        <f t="shared" si="0"/>
        <v>18</v>
      </c>
      <c r="B21" s="10" t="s">
        <v>115</v>
      </c>
      <c r="C21" s="1" t="s">
        <v>114</v>
      </c>
      <c r="D21" s="1" t="s">
        <v>17</v>
      </c>
      <c r="E21" s="19">
        <v>2418870</v>
      </c>
      <c r="F21" s="19">
        <v>2298870</v>
      </c>
    </row>
    <row r="22" spans="1:6" x14ac:dyDescent="0.25">
      <c r="A22">
        <f t="shared" si="0"/>
        <v>19</v>
      </c>
      <c r="B22" s="10" t="s">
        <v>113</v>
      </c>
      <c r="C22" s="1" t="s">
        <v>112</v>
      </c>
      <c r="D22" s="1" t="s">
        <v>19</v>
      </c>
      <c r="E22" s="19">
        <v>1884500</v>
      </c>
      <c r="F22" s="19">
        <v>1884500</v>
      </c>
    </row>
    <row r="23" spans="1:6" x14ac:dyDescent="0.25">
      <c r="A23">
        <f t="shared" si="0"/>
        <v>20</v>
      </c>
      <c r="B23" s="10" t="s">
        <v>111</v>
      </c>
      <c r="C23" s="1" t="s">
        <v>110</v>
      </c>
      <c r="D23" s="1" t="s">
        <v>17</v>
      </c>
      <c r="E23" s="19">
        <v>1125733</v>
      </c>
      <c r="F23" s="19">
        <v>1034700</v>
      </c>
    </row>
    <row r="24" spans="1:6" x14ac:dyDescent="0.25">
      <c r="A24">
        <f t="shared" si="0"/>
        <v>21</v>
      </c>
      <c r="B24" s="10" t="s">
        <v>109</v>
      </c>
      <c r="C24" s="1" t="s">
        <v>100</v>
      </c>
      <c r="D24" s="1" t="s">
        <v>24</v>
      </c>
      <c r="E24" s="19">
        <v>2579500</v>
      </c>
      <c r="F24" s="19">
        <v>1791212</v>
      </c>
    </row>
    <row r="25" spans="1:6" x14ac:dyDescent="0.25">
      <c r="A25">
        <f t="shared" si="0"/>
        <v>22</v>
      </c>
      <c r="B25" s="10" t="s">
        <v>108</v>
      </c>
      <c r="C25" s="21" t="s">
        <v>100</v>
      </c>
      <c r="D25" s="1" t="s">
        <v>24</v>
      </c>
      <c r="E25" s="19">
        <v>1740034</v>
      </c>
      <c r="F25" s="19">
        <v>1546462.4</v>
      </c>
    </row>
    <row r="26" spans="1:6" x14ac:dyDescent="0.25">
      <c r="A26">
        <f t="shared" si="0"/>
        <v>23</v>
      </c>
      <c r="B26" s="10" t="s">
        <v>107</v>
      </c>
      <c r="C26" s="1" t="s">
        <v>73</v>
      </c>
      <c r="D26" s="1" t="s">
        <v>24</v>
      </c>
      <c r="E26" s="19">
        <v>1524562</v>
      </c>
      <c r="F26" s="19">
        <v>949734</v>
      </c>
    </row>
    <row r="27" spans="1:6" x14ac:dyDescent="0.25">
      <c r="A27">
        <f t="shared" si="0"/>
        <v>24</v>
      </c>
      <c r="B27" s="10" t="s">
        <v>106</v>
      </c>
      <c r="C27" s="1" t="s">
        <v>105</v>
      </c>
      <c r="D27" s="1" t="s">
        <v>24</v>
      </c>
      <c r="E27" s="19">
        <v>2357430</v>
      </c>
      <c r="F27" s="19">
        <v>1509338.5</v>
      </c>
    </row>
    <row r="28" spans="1:6" x14ac:dyDescent="0.25">
      <c r="A28">
        <f t="shared" si="0"/>
        <v>25</v>
      </c>
      <c r="B28" s="10" t="s">
        <v>104</v>
      </c>
      <c r="C28" s="1" t="s">
        <v>103</v>
      </c>
      <c r="D28" s="1" t="s">
        <v>21</v>
      </c>
      <c r="E28" s="19">
        <v>1413956.5</v>
      </c>
      <c r="F28" s="19">
        <v>1377068.5</v>
      </c>
    </row>
    <row r="29" spans="1:6" x14ac:dyDescent="0.25">
      <c r="A29">
        <f t="shared" si="0"/>
        <v>26</v>
      </c>
      <c r="B29" s="10" t="s">
        <v>102</v>
      </c>
      <c r="C29" s="1" t="s">
        <v>73</v>
      </c>
      <c r="D29" s="1" t="s">
        <v>24</v>
      </c>
      <c r="E29" s="19">
        <v>1356171.9200000002</v>
      </c>
      <c r="F29" s="19">
        <v>801778.5</v>
      </c>
    </row>
    <row r="30" spans="1:6" x14ac:dyDescent="0.25">
      <c r="A30">
        <f t="shared" si="0"/>
        <v>27</v>
      </c>
      <c r="B30" s="10" t="s">
        <v>101</v>
      </c>
      <c r="C30" s="1" t="s">
        <v>100</v>
      </c>
      <c r="D30" s="1" t="s">
        <v>24</v>
      </c>
      <c r="E30" s="19">
        <v>1081375</v>
      </c>
      <c r="F30" s="19">
        <v>1081375</v>
      </c>
    </row>
    <row r="31" spans="1:6" x14ac:dyDescent="0.25">
      <c r="A31">
        <f t="shared" si="0"/>
        <v>28</v>
      </c>
      <c r="B31" s="10" t="s">
        <v>99</v>
      </c>
      <c r="C31" s="1" t="s">
        <v>98</v>
      </c>
      <c r="D31" s="1" t="s">
        <v>18</v>
      </c>
      <c r="E31" s="19">
        <v>642945</v>
      </c>
      <c r="F31" s="19">
        <v>524560</v>
      </c>
    </row>
    <row r="32" spans="1:6" x14ac:dyDescent="0.25">
      <c r="A32">
        <f t="shared" si="0"/>
        <v>29</v>
      </c>
      <c r="B32" s="10" t="s">
        <v>97</v>
      </c>
      <c r="C32" s="1" t="s">
        <v>96</v>
      </c>
      <c r="D32" s="1" t="s">
        <v>18</v>
      </c>
      <c r="E32" s="19">
        <v>702571</v>
      </c>
      <c r="F32" s="19">
        <v>480862.66</v>
      </c>
    </row>
    <row r="33" spans="1:6" x14ac:dyDescent="0.25">
      <c r="A33">
        <f t="shared" si="0"/>
        <v>30</v>
      </c>
      <c r="B33" s="10" t="s">
        <v>95</v>
      </c>
      <c r="C33" s="1" t="s">
        <v>94</v>
      </c>
      <c r="D33" s="1" t="s">
        <v>93</v>
      </c>
      <c r="E33" s="19">
        <v>1020354</v>
      </c>
      <c r="F33" s="19">
        <v>896229</v>
      </c>
    </row>
    <row r="34" spans="1:6" x14ac:dyDescent="0.25">
      <c r="A34">
        <f t="shared" si="0"/>
        <v>31</v>
      </c>
      <c r="B34" s="10" t="s">
        <v>92</v>
      </c>
      <c r="C34" s="1" t="s">
        <v>87</v>
      </c>
      <c r="D34" s="1" t="s">
        <v>67</v>
      </c>
      <c r="E34" s="19">
        <v>967812.5</v>
      </c>
      <c r="F34" s="19">
        <v>891348</v>
      </c>
    </row>
    <row r="35" spans="1:6" x14ac:dyDescent="0.25">
      <c r="A35">
        <f t="shared" si="0"/>
        <v>32</v>
      </c>
      <c r="B35" s="10" t="s">
        <v>91</v>
      </c>
      <c r="C35" s="1" t="s">
        <v>90</v>
      </c>
      <c r="D35" s="1" t="s">
        <v>89</v>
      </c>
      <c r="E35" s="19">
        <v>1164134</v>
      </c>
      <c r="F35" s="19">
        <v>822753.99</v>
      </c>
    </row>
    <row r="36" spans="1:6" x14ac:dyDescent="0.25">
      <c r="A36">
        <f t="shared" si="0"/>
        <v>33</v>
      </c>
      <c r="B36" s="10" t="s">
        <v>88</v>
      </c>
      <c r="C36" s="1" t="s">
        <v>87</v>
      </c>
      <c r="D36" s="1" t="s">
        <v>67</v>
      </c>
      <c r="E36" s="19">
        <v>1475684</v>
      </c>
      <c r="F36" s="19">
        <v>1117070</v>
      </c>
    </row>
    <row r="37" spans="1:6" x14ac:dyDescent="0.25">
      <c r="A37">
        <f t="shared" si="0"/>
        <v>34</v>
      </c>
      <c r="B37" s="10" t="s">
        <v>86</v>
      </c>
      <c r="C37" s="1" t="s">
        <v>85</v>
      </c>
      <c r="D37" s="1" t="s">
        <v>76</v>
      </c>
      <c r="E37" s="19">
        <v>1896646</v>
      </c>
      <c r="F37" s="19">
        <v>1225196</v>
      </c>
    </row>
    <row r="38" spans="1:6" x14ac:dyDescent="0.25">
      <c r="A38">
        <f t="shared" si="0"/>
        <v>35</v>
      </c>
      <c r="B38" s="10" t="s">
        <v>84</v>
      </c>
      <c r="C38" s="1" t="s">
        <v>83</v>
      </c>
      <c r="D38" s="1" t="s">
        <v>24</v>
      </c>
      <c r="E38" s="19">
        <v>911475</v>
      </c>
      <c r="F38" s="19">
        <v>612720</v>
      </c>
    </row>
    <row r="39" spans="1:6" x14ac:dyDescent="0.25">
      <c r="A39">
        <f t="shared" si="0"/>
        <v>36</v>
      </c>
      <c r="B39" s="10" t="s">
        <v>82</v>
      </c>
      <c r="C39" s="1" t="s">
        <v>81</v>
      </c>
      <c r="D39" s="1" t="s">
        <v>76</v>
      </c>
      <c r="E39" s="19">
        <v>883750</v>
      </c>
      <c r="F39" s="19">
        <v>430000</v>
      </c>
    </row>
    <row r="40" spans="1:6" x14ac:dyDescent="0.25">
      <c r="A40">
        <f t="shared" si="0"/>
        <v>37</v>
      </c>
      <c r="B40" s="10" t="s">
        <v>80</v>
      </c>
      <c r="C40" s="1" t="s">
        <v>79</v>
      </c>
      <c r="D40" s="1" t="s">
        <v>76</v>
      </c>
      <c r="E40" s="19">
        <v>925660.5</v>
      </c>
      <c r="F40" s="19">
        <v>509118.75</v>
      </c>
    </row>
    <row r="41" spans="1:6" x14ac:dyDescent="0.25">
      <c r="A41">
        <f t="shared" si="0"/>
        <v>38</v>
      </c>
      <c r="B41" s="10" t="s">
        <v>78</v>
      </c>
      <c r="C41" s="1" t="s">
        <v>77</v>
      </c>
      <c r="D41" s="1" t="s">
        <v>76</v>
      </c>
      <c r="E41" s="19">
        <v>1050000</v>
      </c>
      <c r="F41" s="19">
        <v>551625</v>
      </c>
    </row>
    <row r="42" spans="1:6" x14ac:dyDescent="0.25">
      <c r="A42">
        <f t="shared" si="0"/>
        <v>39</v>
      </c>
      <c r="B42" s="8" t="s">
        <v>75</v>
      </c>
      <c r="C42" s="1" t="s">
        <v>73</v>
      </c>
      <c r="D42" s="1" t="s">
        <v>24</v>
      </c>
      <c r="E42" s="19">
        <v>1126500</v>
      </c>
      <c r="F42" s="19">
        <v>718313</v>
      </c>
    </row>
    <row r="43" spans="1:6" x14ac:dyDescent="0.25">
      <c r="A43">
        <f t="shared" si="0"/>
        <v>40</v>
      </c>
      <c r="B43" s="10" t="s">
        <v>74</v>
      </c>
      <c r="C43" s="1" t="s">
        <v>73</v>
      </c>
      <c r="D43" s="1" t="s">
        <v>24</v>
      </c>
      <c r="E43" s="19">
        <v>1674750</v>
      </c>
      <c r="F43" s="19">
        <v>1068063</v>
      </c>
    </row>
    <row r="44" spans="1:6" x14ac:dyDescent="0.25">
      <c r="E44" s="20">
        <f>SUM(E4:E43)</f>
        <v>71490262.25</v>
      </c>
      <c r="F44" s="20">
        <f>SUM(F4:F43)</f>
        <v>55907422.919999994</v>
      </c>
    </row>
  </sheetData>
  <mergeCells count="1">
    <mergeCell ref="A1:D1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selection sqref="A1:D1"/>
    </sheetView>
  </sheetViews>
  <sheetFormatPr defaultRowHeight="15" x14ac:dyDescent="0.25"/>
  <cols>
    <col min="1" max="1" width="9.140625" style="2"/>
    <col min="2" max="2" width="50" style="26" customWidth="1"/>
    <col min="3" max="3" width="19.42578125" style="2" customWidth="1"/>
    <col min="4" max="4" width="13.42578125" style="2" customWidth="1"/>
    <col min="5" max="6" width="25" style="25" customWidth="1"/>
    <col min="7" max="7" width="14.28515625" style="4" hidden="1" customWidth="1"/>
    <col min="8" max="16384" width="9.140625" style="4"/>
  </cols>
  <sheetData>
    <row r="1" spans="1:6" x14ac:dyDescent="0.25">
      <c r="A1" s="44" t="s">
        <v>200</v>
      </c>
      <c r="B1" s="44"/>
      <c r="C1" s="44"/>
      <c r="D1" s="44"/>
      <c r="E1" s="36"/>
      <c r="F1" s="36"/>
    </row>
    <row r="3" spans="1:6" x14ac:dyDescent="0.25">
      <c r="A3" s="34" t="s">
        <v>27</v>
      </c>
      <c r="B3" s="35" t="s">
        <v>14</v>
      </c>
      <c r="C3" s="34" t="s">
        <v>26</v>
      </c>
      <c r="D3" s="34" t="s">
        <v>25</v>
      </c>
      <c r="E3" s="34" t="s">
        <v>48</v>
      </c>
      <c r="F3" s="34" t="s">
        <v>47</v>
      </c>
    </row>
    <row r="4" spans="1:6" x14ac:dyDescent="0.25">
      <c r="A4" s="2">
        <v>1</v>
      </c>
      <c r="B4" s="26" t="s">
        <v>199</v>
      </c>
      <c r="C4" s="2" t="s">
        <v>156</v>
      </c>
      <c r="D4" s="2" t="s">
        <v>17</v>
      </c>
      <c r="E4" s="31">
        <v>36736858.25</v>
      </c>
      <c r="F4" s="31">
        <v>36187208.25</v>
      </c>
    </row>
    <row r="5" spans="1:6" x14ac:dyDescent="0.25">
      <c r="A5" s="2">
        <f t="shared" ref="A5:A33" si="0">A4+1</f>
        <v>2</v>
      </c>
      <c r="B5" s="26" t="s">
        <v>198</v>
      </c>
      <c r="C5" s="2" t="s">
        <v>143</v>
      </c>
      <c r="D5" s="2" t="s">
        <v>20</v>
      </c>
      <c r="E5" s="31">
        <v>2782513.05</v>
      </c>
      <c r="F5" s="31">
        <v>2213316</v>
      </c>
    </row>
    <row r="6" spans="1:6" x14ac:dyDescent="0.25">
      <c r="A6" s="2">
        <f t="shared" si="0"/>
        <v>3</v>
      </c>
      <c r="B6" s="26" t="s">
        <v>197</v>
      </c>
      <c r="C6" s="2" t="s">
        <v>164</v>
      </c>
      <c r="D6" s="2" t="s">
        <v>67</v>
      </c>
      <c r="E6" s="31">
        <v>1666176.84</v>
      </c>
      <c r="F6" s="31">
        <v>1572576.84</v>
      </c>
    </row>
    <row r="7" spans="1:6" x14ac:dyDescent="0.25">
      <c r="A7" s="2">
        <f t="shared" si="0"/>
        <v>4</v>
      </c>
      <c r="B7" s="26" t="s">
        <v>196</v>
      </c>
      <c r="C7" s="2" t="s">
        <v>195</v>
      </c>
      <c r="D7" s="2" t="s">
        <v>19</v>
      </c>
      <c r="E7" s="31">
        <v>1787928</v>
      </c>
      <c r="F7" s="31">
        <v>1513896.75</v>
      </c>
    </row>
    <row r="8" spans="1:6" x14ac:dyDescent="0.25">
      <c r="A8" s="2">
        <f t="shared" si="0"/>
        <v>5</v>
      </c>
      <c r="B8" s="26" t="s">
        <v>194</v>
      </c>
      <c r="C8" s="2" t="s">
        <v>193</v>
      </c>
      <c r="D8" s="2" t="s">
        <v>170</v>
      </c>
      <c r="E8" s="31">
        <v>1526466.38</v>
      </c>
      <c r="F8" s="31">
        <v>1448966.38</v>
      </c>
    </row>
    <row r="9" spans="1:6" x14ac:dyDescent="0.25">
      <c r="A9" s="2">
        <f t="shared" si="0"/>
        <v>6</v>
      </c>
      <c r="B9" s="26" t="s">
        <v>192</v>
      </c>
      <c r="C9" s="2" t="s">
        <v>191</v>
      </c>
      <c r="D9" s="2" t="s">
        <v>93</v>
      </c>
      <c r="E9" s="31">
        <v>1470108.44</v>
      </c>
      <c r="F9" s="31">
        <v>1429514.69</v>
      </c>
    </row>
    <row r="10" spans="1:6" x14ac:dyDescent="0.25">
      <c r="A10" s="2">
        <f t="shared" si="0"/>
        <v>7</v>
      </c>
      <c r="B10" s="26" t="s">
        <v>190</v>
      </c>
      <c r="C10" s="2" t="s">
        <v>189</v>
      </c>
      <c r="D10" s="2" t="s">
        <v>20</v>
      </c>
      <c r="E10" s="31">
        <v>1671250</v>
      </c>
      <c r="F10" s="31">
        <v>1427117</v>
      </c>
    </row>
    <row r="11" spans="1:6" ht="30" x14ac:dyDescent="0.25">
      <c r="A11" s="2">
        <f t="shared" si="0"/>
        <v>8</v>
      </c>
      <c r="B11" s="26" t="s">
        <v>188</v>
      </c>
      <c r="C11" s="2" t="s">
        <v>37</v>
      </c>
      <c r="D11" s="2" t="s">
        <v>18</v>
      </c>
      <c r="E11" s="31">
        <v>1573296.99</v>
      </c>
      <c r="F11" s="31">
        <v>1396603.81</v>
      </c>
    </row>
    <row r="12" spans="1:6" x14ac:dyDescent="0.25">
      <c r="A12" s="2">
        <f t="shared" si="0"/>
        <v>9</v>
      </c>
      <c r="B12" s="26" t="s">
        <v>187</v>
      </c>
      <c r="C12" s="2" t="s">
        <v>143</v>
      </c>
      <c r="D12" s="2" t="s">
        <v>20</v>
      </c>
      <c r="E12" s="31">
        <v>1745750</v>
      </c>
      <c r="F12" s="31">
        <v>1260000</v>
      </c>
    </row>
    <row r="13" spans="1:6" x14ac:dyDescent="0.25">
      <c r="A13" s="2">
        <f t="shared" si="0"/>
        <v>10</v>
      </c>
      <c r="B13" s="26" t="s">
        <v>186</v>
      </c>
      <c r="C13" s="2" t="s">
        <v>185</v>
      </c>
      <c r="D13" s="2" t="s">
        <v>184</v>
      </c>
      <c r="E13" s="31">
        <v>1824696.25</v>
      </c>
      <c r="F13" s="31">
        <v>1201791.75</v>
      </c>
    </row>
    <row r="14" spans="1:6" x14ac:dyDescent="0.25">
      <c r="A14" s="2">
        <f t="shared" si="0"/>
        <v>11</v>
      </c>
      <c r="B14" s="26" t="s">
        <v>183</v>
      </c>
      <c r="C14" s="2" t="s">
        <v>182</v>
      </c>
      <c r="D14" s="2" t="s">
        <v>181</v>
      </c>
      <c r="E14" s="31">
        <v>998601.25</v>
      </c>
      <c r="F14" s="31">
        <v>998601.25</v>
      </c>
    </row>
    <row r="15" spans="1:6" ht="17.25" customHeight="1" x14ac:dyDescent="0.25">
      <c r="A15" s="2">
        <f t="shared" si="0"/>
        <v>12</v>
      </c>
      <c r="B15" s="26" t="s">
        <v>180</v>
      </c>
      <c r="C15" s="2" t="s">
        <v>179</v>
      </c>
      <c r="D15" s="2" t="s">
        <v>178</v>
      </c>
      <c r="E15" s="31">
        <v>1003987.76</v>
      </c>
      <c r="F15" s="31">
        <v>969785.26</v>
      </c>
    </row>
    <row r="16" spans="1:6" x14ac:dyDescent="0.25">
      <c r="A16" s="2">
        <f t="shared" si="0"/>
        <v>13</v>
      </c>
      <c r="B16" s="26" t="s">
        <v>177</v>
      </c>
      <c r="C16" s="2" t="s">
        <v>176</v>
      </c>
      <c r="D16" s="2" t="s">
        <v>175</v>
      </c>
      <c r="E16" s="31">
        <v>1558546.25</v>
      </c>
      <c r="F16" s="31">
        <v>909871</v>
      </c>
    </row>
    <row r="17" spans="1:7" x14ac:dyDescent="0.25">
      <c r="A17" s="2">
        <f t="shared" si="0"/>
        <v>14</v>
      </c>
      <c r="B17" s="26" t="s">
        <v>174</v>
      </c>
      <c r="C17" s="2" t="s">
        <v>173</v>
      </c>
      <c r="D17" s="2" t="s">
        <v>18</v>
      </c>
      <c r="E17" s="31">
        <v>882593.64</v>
      </c>
      <c r="F17" s="31">
        <v>882593.64</v>
      </c>
    </row>
    <row r="18" spans="1:7" x14ac:dyDescent="0.25">
      <c r="A18" s="2">
        <f t="shared" si="0"/>
        <v>15</v>
      </c>
      <c r="B18" s="26" t="s">
        <v>172</v>
      </c>
      <c r="C18" s="2" t="s">
        <v>171</v>
      </c>
      <c r="D18" s="2" t="s">
        <v>170</v>
      </c>
      <c r="E18" s="31">
        <v>742825</v>
      </c>
      <c r="F18" s="31">
        <v>739500</v>
      </c>
    </row>
    <row r="19" spans="1:7" ht="30" x14ac:dyDescent="0.25">
      <c r="A19" s="2">
        <f t="shared" si="0"/>
        <v>16</v>
      </c>
      <c r="B19" s="26" t="s">
        <v>169</v>
      </c>
      <c r="C19" s="2" t="s">
        <v>32</v>
      </c>
      <c r="D19" s="2" t="s">
        <v>17</v>
      </c>
      <c r="E19" s="31">
        <v>645744.76</v>
      </c>
      <c r="F19" s="31">
        <v>645744.76</v>
      </c>
    </row>
    <row r="20" spans="1:7" x14ac:dyDescent="0.25">
      <c r="A20" s="2">
        <f t="shared" si="0"/>
        <v>17</v>
      </c>
      <c r="B20" s="26" t="s">
        <v>168</v>
      </c>
      <c r="C20" s="2" t="s">
        <v>167</v>
      </c>
      <c r="D20" s="2" t="s">
        <v>22</v>
      </c>
      <c r="E20" s="31">
        <v>625000</v>
      </c>
      <c r="F20" s="31">
        <v>625000</v>
      </c>
    </row>
    <row r="21" spans="1:7" x14ac:dyDescent="0.25">
      <c r="A21" s="2">
        <f t="shared" si="0"/>
        <v>18</v>
      </c>
      <c r="B21" s="26" t="s">
        <v>166</v>
      </c>
      <c r="C21" s="2" t="s">
        <v>143</v>
      </c>
      <c r="D21" s="2" t="s">
        <v>20</v>
      </c>
      <c r="E21" s="31">
        <v>660387.5</v>
      </c>
      <c r="F21" s="31">
        <v>602960</v>
      </c>
    </row>
    <row r="22" spans="1:7" x14ac:dyDescent="0.25">
      <c r="A22" s="2">
        <f t="shared" si="0"/>
        <v>19</v>
      </c>
      <c r="B22" s="26" t="s">
        <v>165</v>
      </c>
      <c r="C22" s="2" t="s">
        <v>164</v>
      </c>
      <c r="D22" s="2" t="s">
        <v>67</v>
      </c>
      <c r="E22" s="31">
        <v>590462.5</v>
      </c>
      <c r="F22" s="31">
        <v>590462.5</v>
      </c>
    </row>
    <row r="23" spans="1:7" x14ac:dyDescent="0.25">
      <c r="A23" s="2">
        <f t="shared" si="0"/>
        <v>20</v>
      </c>
      <c r="B23" s="26" t="s">
        <v>163</v>
      </c>
      <c r="C23" s="2" t="s">
        <v>162</v>
      </c>
      <c r="D23" s="2" t="s">
        <v>20</v>
      </c>
      <c r="E23" s="31">
        <v>1236625</v>
      </c>
      <c r="F23" s="31">
        <v>587896</v>
      </c>
    </row>
    <row r="24" spans="1:7" x14ac:dyDescent="0.25">
      <c r="A24" s="2">
        <f t="shared" si="0"/>
        <v>21</v>
      </c>
      <c r="B24" s="26" t="s">
        <v>161</v>
      </c>
      <c r="C24" s="2" t="s">
        <v>160</v>
      </c>
      <c r="D24" s="2" t="s">
        <v>20</v>
      </c>
      <c r="E24" s="31">
        <v>748182.5</v>
      </c>
      <c r="F24" s="31">
        <v>550591.25</v>
      </c>
    </row>
    <row r="25" spans="1:7" x14ac:dyDescent="0.25">
      <c r="A25" s="2">
        <f t="shared" si="0"/>
        <v>22</v>
      </c>
      <c r="B25" s="26" t="s">
        <v>159</v>
      </c>
      <c r="C25" s="2" t="s">
        <v>158</v>
      </c>
      <c r="D25" s="2" t="s">
        <v>20</v>
      </c>
      <c r="E25" s="31">
        <v>521775</v>
      </c>
      <c r="F25" s="31">
        <v>521775</v>
      </c>
    </row>
    <row r="26" spans="1:7" x14ac:dyDescent="0.25">
      <c r="A26" s="2">
        <f t="shared" si="0"/>
        <v>23</v>
      </c>
      <c r="B26" s="26" t="s">
        <v>157</v>
      </c>
      <c r="C26" s="2" t="s">
        <v>156</v>
      </c>
      <c r="D26" s="2" t="s">
        <v>17</v>
      </c>
      <c r="E26" s="31">
        <v>528585.25</v>
      </c>
      <c r="F26" s="31">
        <v>508960.25</v>
      </c>
    </row>
    <row r="27" spans="1:7" x14ac:dyDescent="0.25">
      <c r="A27" s="2">
        <f t="shared" si="0"/>
        <v>24</v>
      </c>
      <c r="B27" s="26" t="s">
        <v>155</v>
      </c>
      <c r="C27" s="2" t="s">
        <v>154</v>
      </c>
      <c r="D27" s="2" t="s">
        <v>17</v>
      </c>
      <c r="E27" s="31">
        <v>447875</v>
      </c>
      <c r="F27" s="31">
        <v>447875</v>
      </c>
      <c r="G27" s="33">
        <f>SUM(F4:F27)</f>
        <v>59232607.380000003</v>
      </c>
    </row>
    <row r="28" spans="1:7" x14ac:dyDescent="0.25">
      <c r="A28" s="2">
        <f t="shared" si="0"/>
        <v>25</v>
      </c>
      <c r="B28" s="26" t="s">
        <v>153</v>
      </c>
      <c r="C28" s="5" t="s">
        <v>152</v>
      </c>
      <c r="D28" s="5" t="s">
        <v>18</v>
      </c>
      <c r="E28" s="31">
        <v>644841</v>
      </c>
      <c r="F28" s="31">
        <v>644841</v>
      </c>
    </row>
    <row r="29" spans="1:7" ht="30" x14ac:dyDescent="0.25">
      <c r="A29" s="2">
        <f t="shared" si="0"/>
        <v>26</v>
      </c>
      <c r="B29" s="26" t="s">
        <v>151</v>
      </c>
      <c r="C29" s="5" t="s">
        <v>150</v>
      </c>
      <c r="D29" s="5" t="s">
        <v>19</v>
      </c>
      <c r="E29" s="31">
        <v>1140367.8999999999</v>
      </c>
      <c r="F29" s="31">
        <v>1106475.3999999999</v>
      </c>
    </row>
    <row r="30" spans="1:7" x14ac:dyDescent="0.25">
      <c r="A30" s="2">
        <f t="shared" si="0"/>
        <v>27</v>
      </c>
      <c r="B30" s="26" t="s">
        <v>149</v>
      </c>
      <c r="C30" s="5" t="s">
        <v>143</v>
      </c>
      <c r="D30" s="5" t="s">
        <v>20</v>
      </c>
      <c r="E30" s="31">
        <v>822723.5</v>
      </c>
      <c r="F30" s="31">
        <v>523961</v>
      </c>
    </row>
    <row r="31" spans="1:7" x14ac:dyDescent="0.25">
      <c r="A31" s="2">
        <f t="shared" si="0"/>
        <v>28</v>
      </c>
      <c r="B31" s="26" t="s">
        <v>148</v>
      </c>
      <c r="C31" s="5" t="s">
        <v>147</v>
      </c>
      <c r="D31" s="5" t="s">
        <v>19</v>
      </c>
      <c r="E31" s="31">
        <v>781660.54</v>
      </c>
      <c r="F31" s="31">
        <v>490188.88</v>
      </c>
    </row>
    <row r="32" spans="1:7" x14ac:dyDescent="0.25">
      <c r="A32" s="2">
        <f t="shared" si="0"/>
        <v>29</v>
      </c>
      <c r="B32" s="26" t="s">
        <v>146</v>
      </c>
      <c r="C32" s="5" t="s">
        <v>145</v>
      </c>
      <c r="D32" s="5" t="s">
        <v>76</v>
      </c>
      <c r="E32" s="31">
        <v>607987</v>
      </c>
      <c r="F32" s="31">
        <v>448553</v>
      </c>
      <c r="G32" s="27">
        <f>SUM(F28:F32)</f>
        <v>3214019.28</v>
      </c>
    </row>
    <row r="33" spans="1:7" x14ac:dyDescent="0.25">
      <c r="A33" s="2">
        <f t="shared" si="0"/>
        <v>30</v>
      </c>
      <c r="B33" s="32" t="s">
        <v>144</v>
      </c>
      <c r="C33" s="21" t="s">
        <v>143</v>
      </c>
      <c r="D33" s="21" t="s">
        <v>20</v>
      </c>
      <c r="E33" s="31">
        <v>1304673</v>
      </c>
      <c r="F33" s="31">
        <v>760388</v>
      </c>
    </row>
    <row r="34" spans="1:7" x14ac:dyDescent="0.25">
      <c r="A34" s="29"/>
      <c r="B34" s="30"/>
      <c r="C34" s="29"/>
      <c r="D34" s="29"/>
      <c r="E34" s="28">
        <f>SUM(E4:E33)</f>
        <v>69278488.549999997</v>
      </c>
      <c r="F34" s="28">
        <f>SUM(F4:F33)</f>
        <v>63207014.660000004</v>
      </c>
      <c r="G34" s="27">
        <f>G32+G27</f>
        <v>62446626.660000004</v>
      </c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D24" sqref="D24"/>
    </sheetView>
  </sheetViews>
  <sheetFormatPr defaultRowHeight="15" x14ac:dyDescent="0.25"/>
  <cols>
    <col min="1" max="1" width="9.140625" style="32"/>
    <col min="2" max="2" width="47.42578125" style="32" customWidth="1"/>
    <col min="3" max="3" width="16.85546875" style="21" customWidth="1"/>
    <col min="4" max="4" width="9.140625" style="21"/>
    <col min="5" max="6" width="23.85546875" style="21" customWidth="1"/>
  </cols>
  <sheetData>
    <row r="1" spans="1:6" ht="21.75" customHeight="1" x14ac:dyDescent="0.25">
      <c r="A1" s="44" t="s">
        <v>240</v>
      </c>
      <c r="B1" s="44"/>
      <c r="C1" s="44"/>
      <c r="D1" s="44"/>
      <c r="E1"/>
      <c r="F1"/>
    </row>
    <row r="3" spans="1:6" x14ac:dyDescent="0.25">
      <c r="A3" s="43" t="s">
        <v>27</v>
      </c>
      <c r="B3" s="43" t="s">
        <v>14</v>
      </c>
      <c r="C3" s="43" t="s">
        <v>26</v>
      </c>
      <c r="D3" s="43" t="s">
        <v>25</v>
      </c>
      <c r="E3" s="43" t="s">
        <v>48</v>
      </c>
      <c r="F3" s="43" t="s">
        <v>47</v>
      </c>
    </row>
    <row r="4" spans="1:6" x14ac:dyDescent="0.25">
      <c r="A4" s="21">
        <v>1</v>
      </c>
      <c r="B4" s="42" t="s">
        <v>239</v>
      </c>
      <c r="C4" s="21" t="s">
        <v>238</v>
      </c>
      <c r="D4" s="21" t="s">
        <v>19</v>
      </c>
      <c r="E4" s="40">
        <v>9531053.8499999996</v>
      </c>
      <c r="F4" s="40">
        <v>3675996.14</v>
      </c>
    </row>
    <row r="5" spans="1:6" x14ac:dyDescent="0.25">
      <c r="A5" s="21">
        <f t="shared" ref="A5:A27" si="0">A4+1</f>
        <v>2</v>
      </c>
      <c r="B5" s="42" t="s">
        <v>237</v>
      </c>
      <c r="C5" s="21" t="s">
        <v>236</v>
      </c>
      <c r="D5" s="21" t="s">
        <v>67</v>
      </c>
      <c r="E5" s="40">
        <v>487703</v>
      </c>
      <c r="F5" s="40">
        <v>458815</v>
      </c>
    </row>
    <row r="6" spans="1:6" x14ac:dyDescent="0.25">
      <c r="A6" s="21">
        <f t="shared" si="0"/>
        <v>3</v>
      </c>
      <c r="B6" s="42" t="s">
        <v>235</v>
      </c>
      <c r="C6" s="21" t="s">
        <v>191</v>
      </c>
      <c r="D6" s="21" t="s">
        <v>93</v>
      </c>
      <c r="E6" s="40">
        <v>498274</v>
      </c>
      <c r="F6" s="40">
        <v>417626</v>
      </c>
    </row>
    <row r="7" spans="1:6" x14ac:dyDescent="0.25">
      <c r="A7" s="21">
        <f t="shared" si="0"/>
        <v>4</v>
      </c>
      <c r="B7" s="32" t="s">
        <v>234</v>
      </c>
      <c r="C7" s="21" t="s">
        <v>233</v>
      </c>
      <c r="D7" s="21" t="s">
        <v>16</v>
      </c>
      <c r="E7" s="40">
        <v>455948</v>
      </c>
      <c r="F7" s="40">
        <v>430948</v>
      </c>
    </row>
    <row r="8" spans="1:6" x14ac:dyDescent="0.25">
      <c r="A8" s="21">
        <f t="shared" si="0"/>
        <v>5</v>
      </c>
      <c r="B8" s="32" t="s">
        <v>232</v>
      </c>
      <c r="C8" s="21" t="s">
        <v>128</v>
      </c>
      <c r="D8" s="21" t="s">
        <v>20</v>
      </c>
      <c r="E8" s="40">
        <v>578009</v>
      </c>
      <c r="F8" s="40">
        <v>564337</v>
      </c>
    </row>
    <row r="9" spans="1:6" x14ac:dyDescent="0.25">
      <c r="A9" s="21">
        <f t="shared" si="0"/>
        <v>6</v>
      </c>
      <c r="B9" s="32" t="s">
        <v>231</v>
      </c>
      <c r="C9" s="21" t="s">
        <v>156</v>
      </c>
      <c r="D9" s="21" t="s">
        <v>17</v>
      </c>
      <c r="E9" s="40">
        <v>407789</v>
      </c>
      <c r="F9" s="40">
        <v>407789</v>
      </c>
    </row>
    <row r="10" spans="1:6" x14ac:dyDescent="0.25">
      <c r="A10" s="21">
        <f t="shared" si="0"/>
        <v>7</v>
      </c>
      <c r="B10" s="32" t="s">
        <v>230</v>
      </c>
      <c r="C10" s="21" t="s">
        <v>143</v>
      </c>
      <c r="D10" s="21" t="s">
        <v>20</v>
      </c>
      <c r="E10" s="40">
        <v>466075</v>
      </c>
      <c r="F10" s="40">
        <v>403440</v>
      </c>
    </row>
    <row r="11" spans="1:6" x14ac:dyDescent="0.25">
      <c r="A11" s="21">
        <f t="shared" si="0"/>
        <v>8</v>
      </c>
      <c r="B11" s="32" t="s">
        <v>229</v>
      </c>
      <c r="C11" s="21" t="s">
        <v>37</v>
      </c>
      <c r="D11" s="21" t="s">
        <v>18</v>
      </c>
      <c r="E11" s="40">
        <v>803188</v>
      </c>
      <c r="F11" s="40">
        <v>796072</v>
      </c>
    </row>
    <row r="12" spans="1:6" x14ac:dyDescent="0.25">
      <c r="A12" s="21">
        <f t="shared" si="0"/>
        <v>9</v>
      </c>
      <c r="B12" s="32" t="s">
        <v>228</v>
      </c>
      <c r="C12" s="21" t="s">
        <v>227</v>
      </c>
      <c r="D12" s="21" t="s">
        <v>19</v>
      </c>
      <c r="E12" s="40">
        <v>760349</v>
      </c>
      <c r="F12" s="40">
        <v>440349</v>
      </c>
    </row>
    <row r="13" spans="1:6" ht="30" x14ac:dyDescent="0.25">
      <c r="A13" s="21">
        <f t="shared" si="0"/>
        <v>10</v>
      </c>
      <c r="B13" s="32" t="s">
        <v>226</v>
      </c>
      <c r="C13" s="21" t="s">
        <v>225</v>
      </c>
      <c r="D13" s="21" t="s">
        <v>89</v>
      </c>
      <c r="E13" s="40">
        <v>749613</v>
      </c>
      <c r="F13" s="40">
        <v>475842</v>
      </c>
    </row>
    <row r="14" spans="1:6" ht="30" x14ac:dyDescent="0.25">
      <c r="A14" s="21">
        <f t="shared" si="0"/>
        <v>11</v>
      </c>
      <c r="B14" s="32" t="s">
        <v>224</v>
      </c>
      <c r="C14" s="21" t="s">
        <v>28</v>
      </c>
      <c r="D14" s="21" t="s">
        <v>89</v>
      </c>
      <c r="E14" s="40">
        <v>950114</v>
      </c>
      <c r="F14" s="40">
        <v>778283</v>
      </c>
    </row>
    <row r="15" spans="1:6" ht="30" customHeight="1" x14ac:dyDescent="0.25">
      <c r="A15" s="21">
        <f t="shared" si="0"/>
        <v>12</v>
      </c>
      <c r="B15" s="32" t="s">
        <v>223</v>
      </c>
      <c r="C15" s="21" t="s">
        <v>69</v>
      </c>
      <c r="D15" s="21" t="s">
        <v>67</v>
      </c>
      <c r="E15" s="40">
        <v>497761</v>
      </c>
      <c r="F15" s="40">
        <v>457062</v>
      </c>
    </row>
    <row r="16" spans="1:6" ht="30" x14ac:dyDescent="0.25">
      <c r="A16" s="21">
        <f t="shared" si="0"/>
        <v>13</v>
      </c>
      <c r="B16" s="32" t="s">
        <v>222</v>
      </c>
      <c r="C16" s="21" t="s">
        <v>221</v>
      </c>
      <c r="D16" s="21" t="s">
        <v>18</v>
      </c>
      <c r="E16" s="40">
        <v>881124</v>
      </c>
      <c r="F16" s="40">
        <v>649835.5</v>
      </c>
    </row>
    <row r="17" spans="1:6" ht="45" x14ac:dyDescent="0.25">
      <c r="A17" s="21">
        <f t="shared" si="0"/>
        <v>14</v>
      </c>
      <c r="B17" s="32" t="s">
        <v>220</v>
      </c>
      <c r="C17" s="21" t="s">
        <v>219</v>
      </c>
      <c r="D17" s="21" t="s">
        <v>19</v>
      </c>
      <c r="E17" s="40">
        <v>604167</v>
      </c>
      <c r="F17" s="40">
        <v>404065</v>
      </c>
    </row>
    <row r="18" spans="1:6" x14ac:dyDescent="0.25">
      <c r="A18" s="21">
        <f t="shared" si="0"/>
        <v>15</v>
      </c>
      <c r="B18" s="32" t="s">
        <v>218</v>
      </c>
      <c r="C18" s="21" t="s">
        <v>217</v>
      </c>
      <c r="D18" s="21" t="s">
        <v>93</v>
      </c>
      <c r="E18" s="40">
        <v>681357</v>
      </c>
      <c r="F18" s="40">
        <v>561465</v>
      </c>
    </row>
    <row r="19" spans="1:6" x14ac:dyDescent="0.25">
      <c r="A19" s="21">
        <f t="shared" si="0"/>
        <v>16</v>
      </c>
      <c r="B19" s="41" t="s">
        <v>216</v>
      </c>
      <c r="C19" s="21" t="s">
        <v>35</v>
      </c>
      <c r="D19" s="21" t="s">
        <v>19</v>
      </c>
      <c r="E19" s="40">
        <v>5040222</v>
      </c>
      <c r="F19" s="40">
        <v>3808567</v>
      </c>
    </row>
    <row r="20" spans="1:6" x14ac:dyDescent="0.25">
      <c r="A20" s="21">
        <f t="shared" si="0"/>
        <v>17</v>
      </c>
      <c r="B20" s="32" t="s">
        <v>215</v>
      </c>
      <c r="C20" s="21" t="s">
        <v>214</v>
      </c>
      <c r="D20" s="21" t="s">
        <v>18</v>
      </c>
      <c r="E20" s="40">
        <v>654958</v>
      </c>
      <c r="F20" s="40">
        <v>569958</v>
      </c>
    </row>
    <row r="21" spans="1:6" x14ac:dyDescent="0.25">
      <c r="A21" s="21">
        <f t="shared" si="0"/>
        <v>18</v>
      </c>
      <c r="B21" s="32" t="s">
        <v>213</v>
      </c>
      <c r="C21" s="21" t="s">
        <v>212</v>
      </c>
      <c r="D21" s="21" t="s">
        <v>211</v>
      </c>
      <c r="E21" s="40">
        <v>539657.5</v>
      </c>
      <c r="F21" s="40">
        <v>522800</v>
      </c>
    </row>
    <row r="22" spans="1:6" ht="30" x14ac:dyDescent="0.25">
      <c r="A22" s="21">
        <f t="shared" si="0"/>
        <v>19</v>
      </c>
      <c r="B22" s="32" t="s">
        <v>210</v>
      </c>
      <c r="C22" s="21" t="s">
        <v>209</v>
      </c>
      <c r="D22" s="21" t="s">
        <v>170</v>
      </c>
      <c r="E22" s="40">
        <v>770099</v>
      </c>
      <c r="F22" s="40">
        <v>767749</v>
      </c>
    </row>
    <row r="23" spans="1:6" x14ac:dyDescent="0.25">
      <c r="A23" s="21">
        <f t="shared" si="0"/>
        <v>20</v>
      </c>
      <c r="B23" s="32" t="s">
        <v>208</v>
      </c>
      <c r="C23" s="21" t="s">
        <v>207</v>
      </c>
      <c r="D23" s="21" t="s">
        <v>20</v>
      </c>
      <c r="E23" s="40">
        <v>1157755</v>
      </c>
      <c r="F23" s="40">
        <v>1131255</v>
      </c>
    </row>
    <row r="24" spans="1:6" ht="45" x14ac:dyDescent="0.25">
      <c r="A24" s="21">
        <f t="shared" si="0"/>
        <v>21</v>
      </c>
      <c r="B24" s="32" t="s">
        <v>206</v>
      </c>
      <c r="C24" s="21" t="s">
        <v>191</v>
      </c>
      <c r="D24" s="21" t="s">
        <v>93</v>
      </c>
      <c r="E24" s="40">
        <v>607459</v>
      </c>
      <c r="F24" s="40">
        <v>567059</v>
      </c>
    </row>
    <row r="25" spans="1:6" x14ac:dyDescent="0.25">
      <c r="A25" s="21">
        <f t="shared" si="0"/>
        <v>22</v>
      </c>
      <c r="B25" s="32" t="s">
        <v>205</v>
      </c>
      <c r="C25" s="21" t="s">
        <v>145</v>
      </c>
      <c r="D25" s="21" t="s">
        <v>76</v>
      </c>
      <c r="E25" s="40">
        <v>958751</v>
      </c>
      <c r="F25" s="40">
        <v>913969</v>
      </c>
    </row>
    <row r="26" spans="1:6" x14ac:dyDescent="0.25">
      <c r="A26" s="21">
        <f t="shared" si="0"/>
        <v>23</v>
      </c>
      <c r="B26" s="32" t="s">
        <v>204</v>
      </c>
      <c r="C26" s="21" t="s">
        <v>203</v>
      </c>
      <c r="D26" s="21" t="s">
        <v>24</v>
      </c>
      <c r="E26" s="40">
        <v>668565</v>
      </c>
      <c r="F26" s="40">
        <v>633165</v>
      </c>
    </row>
    <row r="27" spans="1:6" ht="30" x14ac:dyDescent="0.25">
      <c r="A27" s="21">
        <f t="shared" si="0"/>
        <v>24</v>
      </c>
      <c r="B27" s="32" t="s">
        <v>202</v>
      </c>
      <c r="C27" s="21" t="s">
        <v>201</v>
      </c>
      <c r="D27" s="21" t="s">
        <v>18</v>
      </c>
      <c r="E27" s="40">
        <v>823222</v>
      </c>
      <c r="F27" s="40">
        <v>808222</v>
      </c>
    </row>
    <row r="28" spans="1:6" x14ac:dyDescent="0.25">
      <c r="A28" s="38"/>
      <c r="B28" s="39"/>
      <c r="C28" s="38"/>
      <c r="D28" s="38"/>
      <c r="E28" s="37">
        <f>SUM(E4:E27)</f>
        <v>29573213.350000001</v>
      </c>
      <c r="F28" s="37">
        <f>SUM(F4:F27)</f>
        <v>20644668.640000001</v>
      </c>
    </row>
    <row r="29" spans="1:6" x14ac:dyDescent="0.25">
      <c r="A29" s="21"/>
    </row>
  </sheetData>
  <mergeCells count="1">
    <mergeCell ref="A1:D1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E794BB00DA1498E203F2A33F2AD4A" ma:contentTypeVersion="0" ma:contentTypeDescription="Create a new document." ma:contentTypeScope="" ma:versionID="a7bfa087d2db88007b4d919e7737e444">
  <xsd:schema xmlns:xsd="http://www.w3.org/2001/XMLSchema" xmlns:xs="http://www.w3.org/2001/XMLSchema" xmlns:p="http://schemas.microsoft.com/office/2006/metadata/properties" xmlns:ns2="f15a1405-0245-46da-834c-0baab4fc940b" targetNamespace="http://schemas.microsoft.com/office/2006/metadata/properties" ma:root="true" ma:fieldsID="e34547eb1f8b83c39d7839aab44f050c" ns2:_="">
    <xsd:import namespace="f15a1405-0245-46da-834c-0baab4fc94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a1405-0245-46da-834c-0baab4fc94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5a1405-0245-46da-834c-0baab4fc940b">EITRECORD-186-1597</_dlc_DocId>
    <_dlc_DocIdUrl xmlns="f15a1405-0245-46da-834c-0baab4fc940b">
      <Url>https://duna.eit.europa.eu/EIT/PAM/_layouts/15/DocIdRedir.aspx?ID=EITRECORD-186-1597</Url>
      <Description>EITRECORD-186-1597</Description>
    </_dlc_DocIdUrl>
  </documentManagement>
</p:properties>
</file>

<file path=customXml/itemProps1.xml><?xml version="1.0" encoding="utf-8"?>
<ds:datastoreItem xmlns:ds="http://schemas.openxmlformats.org/officeDocument/2006/customXml" ds:itemID="{DDCE9C47-6ECA-4EFD-BE87-958C37C579A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5F7459-9A62-4F9D-95E6-1C346823A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a1405-0245-46da-834c-0baab4fc9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CD05A8-44BF-42E1-BD47-E5816B7960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A57AA9-DAFF-4277-8562-18B87626F3C6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7040CAE4-BDC9-4252-8A6C-D2EEA962BE4F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0AECB3B8-2676-46DD-BABE-FCD202A6A903}">
  <ds:schemaRefs>
    <ds:schemaRef ds:uri="f15a1405-0245-46da-834c-0baab4fc940b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Batch 1</vt:lpstr>
      <vt:lpstr>Batch 2</vt:lpstr>
      <vt:lpstr>Batch 3</vt:lpstr>
      <vt:lpstr>Batch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Tas</dc:creator>
  <cp:lastModifiedBy>Zoltan Kantor</cp:lastModifiedBy>
  <cp:lastPrinted>2016-12-07T16:05:48Z</cp:lastPrinted>
  <dcterms:created xsi:type="dcterms:W3CDTF">2016-06-29T14:50:53Z</dcterms:created>
  <dcterms:modified xsi:type="dcterms:W3CDTF">2017-06-13T08:52:19Z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0x0101003FBE794BB00DA1498E203F2A33F2AD4A</vt:lpwstr>
  </property>
  <property fmtid="{D5CDD505-2E9C-101B-9397-08002B2CF9AE}" pid="3" name="_dlc_DocIdItemGuid">
    <vt:lpwstr>c3a0adba-0d2a-4d49-9f5f-b2f3502b17a9</vt:lpwstr>
  </property>
  <property fmtid="{D5CDD505-2E9C-101B-9397-08002B2CF9AE}" pid="4" name="_dlc_DocId">
    <vt:lpwstr>EITRECORD-186-1049</vt:lpwstr>
  </property>
  <property fmtid="{D5CDD505-2E9C-101B-9397-08002B2CF9AE}" pid="5" name="_dlc_DocIdUrl">
    <vt:lpwstr>https://duna.eit.europa.eu/EIT/PAM/_layouts/15/DocIdRedir.aspx?ID=EITRECORD-186-1049, EITRECORD-186-1049</vt:lpwstr>
  </property>
</Properties>
</file>